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8_三好庁舎\01　森林土木担当\☆４,治山関係\2-3　発注設計書\Ｒ08\07__【緊予ゼロ国】　東みよし町増川地区\工事\01_当初積算\01　PPI\"/>
    </mc:Choice>
  </mc:AlternateContent>
  <xr:revisionPtr revIDLastSave="0" documentId="13_ncr:1_{0C8858F3-FB88-4CD0-9639-83FDAF932D71}" xr6:coauthVersionLast="47" xr6:coauthVersionMax="47" xr10:uidLastSave="{00000000-0000-0000-0000-000000000000}"/>
  <bookViews>
    <workbookView xWindow="-22500" yWindow="450" windowWidth="22140" windowHeight="19920" tabRatio="818" xr2:uid="{00000000-000D-0000-FFFF-FFFF00000000}"/>
  </bookViews>
  <sheets>
    <sheet name="工事費内訳書" sheetId="59" r:id="rId1"/>
  </sheets>
  <definedNames>
    <definedName name="_xlnm.Print_Area" localSheetId="0">工事費内訳書!$A$1:$G$84</definedName>
    <definedName name="_xlnm.Print_Titles" localSheetId="0">工事費内訳書!$9:$9</definedName>
    <definedName name="_xlnm.Print_Titles">#REF!</definedName>
    <definedName name="工事価格総計" localSheetId="0">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工事費内訳書!$G$84</definedName>
    <definedName name="内訳書工事価格総計" localSheetId="0">#REF!</definedName>
    <definedName name="内訳書工事価格総計">#REF!</definedName>
    <definedName name="内訳書工事価格総計通番" localSheetId="0">#REF!</definedName>
    <definedName name="内訳書工事価格総計名称" localSheetId="0">#REF!</definedName>
    <definedName name="内訳書工事価格通番" localSheetId="0">工事費内訳書!$I$84</definedName>
    <definedName name="内訳書直接工事費総計" localSheetId="0">#REF!</definedName>
    <definedName name="内訳書直接工事費総計通番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59" l="1"/>
  <c r="G75" i="59"/>
  <c r="G74" i="59" s="1"/>
  <c r="G73" i="59" s="1"/>
  <c r="G72" i="59" s="1"/>
  <c r="G70" i="59"/>
  <c r="G69" i="59" s="1"/>
  <c r="G68" i="59" s="1"/>
  <c r="G67" i="59" s="1"/>
  <c r="G61" i="59"/>
  <c r="G56" i="59"/>
  <c r="G55" i="59" s="1"/>
  <c r="G54" i="59" s="1"/>
  <c r="G50" i="59"/>
  <c r="G38" i="59"/>
  <c r="G18" i="59"/>
  <c r="G17" i="59" s="1"/>
  <c r="G65" i="59" l="1"/>
  <c r="G64" i="59" s="1"/>
  <c r="G37" i="59"/>
  <c r="G16" i="59" s="1"/>
  <c r="G15" i="59" s="1"/>
  <c r="G12" i="59" s="1"/>
  <c r="G10" i="59" l="1"/>
  <c r="G83" i="59" s="1"/>
  <c r="G84" i="59" s="1"/>
</calcChain>
</file>

<file path=xl/sharedStrings.xml><?xml version="1.0" encoding="utf-8"?>
<sst xmlns="http://schemas.openxmlformats.org/spreadsheetml/2006/main" count="163" uniqueCount="88">
  <si>
    <t>ヒノキ　伐採費
_x000D_胸高直径　60cm</t>
  </si>
  <si>
    <t>商号又は名称</t>
  </si>
  <si>
    <t>住　　　　所</t>
  </si>
  <si>
    <t>工事価格
_x000D_</t>
  </si>
  <si>
    <t>工事区分・工種・種別・細別</t>
  </si>
  <si>
    <t>代 表 者 名</t>
  </si>
  <si>
    <t>安全費
_x000D_</t>
  </si>
  <si>
    <t>工 事 名</t>
  </si>
  <si>
    <t>工事費内訳書</t>
  </si>
  <si>
    <t>Ｒ８三林　緊急予防（Ｒ７ゼロ国）　東みよし町増川　渓間工事（企育）</t>
  </si>
  <si>
    <t>入札書記載金額(税抜き)</t>
  </si>
  <si>
    <t>昇降ステップ
_x000D_アメニティステップ同等品以上,300×19</t>
  </si>
  <si>
    <t>工事原価
_x000D_</t>
  </si>
  <si>
    <t>数量</t>
  </si>
  <si>
    <t>処分費
_x000D_根株</t>
  </si>
  <si>
    <t>単位</t>
  </si>
  <si>
    <t xml:space="preserve">雨量計観測
工事期間中観測
</t>
    <rPh sb="6" eb="8">
      <t>コウジ</t>
    </rPh>
    <rPh sb="8" eb="11">
      <t>キカンチュウ</t>
    </rPh>
    <rPh sb="11" eb="13">
      <t>カンソク</t>
    </rPh>
    <phoneticPr fontId="4"/>
  </si>
  <si>
    <t>金額（単位：円）</t>
  </si>
  <si>
    <t xml:space="preserve">足場工
キャットウォーク
</t>
  </si>
  <si>
    <t>通し番号</t>
  </si>
  <si>
    <t>レベル</t>
  </si>
  <si>
    <t>枚</t>
  </si>
  <si>
    <t>式</t>
  </si>
  <si>
    <t>現場管理費
_x000D_</t>
  </si>
  <si>
    <t>運搬設備工
_x000D_</t>
  </si>
  <si>
    <t>ヒノキ　伐採費
_x000D_胸高直径　16cm</t>
  </si>
  <si>
    <t>掘削（岩石）
_x000D_</t>
  </si>
  <si>
    <t>直接工事費
_x000D_</t>
  </si>
  <si>
    <t>直接工事費(諸経費対象)
_x000D_</t>
  </si>
  <si>
    <t>渓間工
_x000D_</t>
  </si>
  <si>
    <t>谷止工
_x000D_</t>
  </si>
  <si>
    <t>雑木　伐採費
_x000D_胸高直径　12cm</t>
  </si>
  <si>
    <t>コンクリート工（本堤）
_x000D_BB18-8-40,W/C≦60％,一般養生</t>
  </si>
  <si>
    <t>m3</t>
  </si>
  <si>
    <t>雑木　伐採費
_x000D_胸高直径　22cm</t>
  </si>
  <si>
    <t>コンクリート工（間詰）
_x000D_BB18-8-40,W/C≦60％,一般養生</t>
  </si>
  <si>
    <t>支障木処理工
_x000D_</t>
  </si>
  <si>
    <t>型枠工（本堤）
_x000D_治山ダム型枠</t>
  </si>
  <si>
    <t>㎡</t>
  </si>
  <si>
    <t>共通仮設費（率計上）
_x000D_</t>
  </si>
  <si>
    <t>共通仮設費
_x000D_</t>
  </si>
  <si>
    <t>裏石積工（間詰）
_x000D_t=15cm,割栗石80～150mm</t>
  </si>
  <si>
    <t>掘削（土砂）
_x000D_</t>
  </si>
  <si>
    <t>本</t>
  </si>
  <si>
    <t>仮水路工
_x000D_</t>
  </si>
  <si>
    <t>ｍ</t>
  </si>
  <si>
    <t>水平打継目鉄筋
_x000D_SD345 D22</t>
  </si>
  <si>
    <t>組</t>
  </si>
  <si>
    <t>ヒノキ　伐採費
_x000D_胸高直径　26cm</t>
  </si>
  <si>
    <t>ヒノキ　伐採費
_x000D_胸高直径　28cm</t>
  </si>
  <si>
    <t>ヒノキ　伐採費
_x000D_胸高直径　30cm</t>
  </si>
  <si>
    <t>ヒノキ　伐採費
_x000D_胸高直径　58cm</t>
  </si>
  <si>
    <t>雑木　伐採費
_x000D_胸高直径　14cm</t>
  </si>
  <si>
    <t>雑木　伐採費
_x000D_胸高直径　20cm</t>
  </si>
  <si>
    <t>土のう締切工
_x000D_現地採取</t>
  </si>
  <si>
    <t>雑木　伐採費
_x000D_胸高直径　28cm</t>
  </si>
  <si>
    <t>根株処理
_x000D_</t>
  </si>
  <si>
    <t>仮設工
_x000D_</t>
  </si>
  <si>
    <t>基</t>
  </si>
  <si>
    <t>現場管理費（率計上）
_x000D_</t>
  </si>
  <si>
    <t>運搬費
_x000D_</t>
  </si>
  <si>
    <t>間接工事費
_x000D_</t>
  </si>
  <si>
    <t>台</t>
  </si>
  <si>
    <t>雨量計設置
_x000D_</t>
  </si>
  <si>
    <t>一般管理費等
_x000D_</t>
  </si>
  <si>
    <t>－</t>
  </si>
  <si>
    <t xml:space="preserve">型枠工（本堤）
角材式残存型枠
</t>
    <rPh sb="8" eb="15">
      <t>カクザイシキザンゾンカタワク</t>
    </rPh>
    <phoneticPr fontId="4"/>
  </si>
  <si>
    <t>型枠工（間詰）
一般型枠</t>
  </si>
  <si>
    <t xml:space="preserve">岩盤清掃
</t>
  </si>
  <si>
    <t>目地板
瀝青繊維質目地板 t=10mm</t>
  </si>
  <si>
    <t>円形型枠
内径300mm</t>
  </si>
  <si>
    <t>型枠工（鉛直継目）
一般型枠</t>
  </si>
  <si>
    <t xml:space="preserve">止水板設置
塩化ビニール樹脂止水板,CC幅300mm　厚7mm
</t>
    <rPh sb="20" eb="21">
      <t>ハバ</t>
    </rPh>
    <rPh sb="27" eb="28">
      <t>アツ</t>
    </rPh>
    <phoneticPr fontId="4"/>
  </si>
  <si>
    <t>ネームプレート
A型(横40cm×縦30cm×1cm)　堤名板用,ｱﾙﾐﾆｳﾑ軽合金鋳造製</t>
  </si>
  <si>
    <t>標識板（標示板1枚　支柱1本）
400×500×2.0mm　支柱φ50.8×1800mm</t>
  </si>
  <si>
    <t>ケーブルクレーン資材運搬
根株</t>
    <rPh sb="13" eb="15">
      <t>ネカブ</t>
    </rPh>
    <phoneticPr fontId="4"/>
  </si>
  <si>
    <t xml:space="preserve">機械運搬
根株
</t>
    <rPh sb="5" eb="7">
      <t>ネカブ</t>
    </rPh>
    <phoneticPr fontId="4"/>
  </si>
  <si>
    <t xml:space="preserve">ケーブルクレーン架設･撤去
</t>
  </si>
  <si>
    <t xml:space="preserve">ウインチベース架設・撤去
</t>
  </si>
  <si>
    <t xml:space="preserve">アンカー架設・撤去
</t>
  </si>
  <si>
    <t xml:space="preserve">アンカー架設・撤去
</t>
  </si>
  <si>
    <t>排水管敷設・撤去
φ300</t>
  </si>
  <si>
    <t xml:space="preserve">土工機械解体・組立
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</si>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</sst>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[$-411]ggge&quot;年&quot;m&quot;月&quot;d&quot;日&quot;;@"/>
    <numFmt numFmtId="178" formatCode="#,###,###,###,##0_ "/>
  </numFmts>
  <fonts count="11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</cellStyleXfs>
  <cellXfs count="46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5" fillId="0" borderId="3" xfId="5" applyNumberFormat="1" applyFont="1" applyBorder="1" applyAlignment="1">
      <alignment vertical="top" wrapText="1"/>
    </xf>
    <xf numFmtId="49" fontId="5" fillId="0" borderId="7" xfId="5" applyNumberFormat="1" applyFont="1" applyBorder="1" applyAlignment="1">
      <alignment vertical="top" wrapText="1"/>
    </xf>
    <xf numFmtId="49" fontId="5" fillId="0" borderId="11" xfId="5" applyNumberFormat="1" applyFont="1" applyBorder="1" applyAlignment="1">
      <alignment vertical="top" wrapText="1"/>
    </xf>
    <xf numFmtId="49" fontId="5" fillId="0" borderId="0" xfId="5" applyNumberFormat="1" applyFont="1" applyAlignment="1">
      <alignment horizontal="distributed" vertical="center"/>
    </xf>
    <xf numFmtId="49" fontId="5" fillId="0" borderId="13" xfId="5" applyNumberFormat="1" applyFont="1" applyBorder="1" applyAlignment="1">
      <alignment horizontal="center" vertical="center"/>
    </xf>
    <xf numFmtId="49" fontId="5" fillId="0" borderId="14" xfId="5" applyNumberFormat="1" applyFont="1" applyBorder="1" applyAlignment="1">
      <alignment horizontal="center"/>
    </xf>
    <xf numFmtId="49" fontId="5" fillId="0" borderId="15" xfId="4" applyNumberFormat="1" applyFont="1" applyBorder="1" applyAlignment="1">
      <alignment horizontal="center"/>
    </xf>
    <xf numFmtId="0" fontId="5" fillId="0" borderId="14" xfId="5" applyFont="1" applyBorder="1" applyAlignment="1">
      <alignment horizontal="center"/>
    </xf>
    <xf numFmtId="176" fontId="5" fillId="0" borderId="15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16" xfId="5" applyNumberFormat="1" applyFont="1" applyBorder="1" applyAlignment="1">
      <alignment horizontal="center" vertical="center"/>
    </xf>
    <xf numFmtId="178" fontId="5" fillId="0" borderId="17" xfId="5" applyNumberFormat="1" applyFont="1" applyBorder="1" applyAlignment="1">
      <alignment horizontal="right"/>
    </xf>
    <xf numFmtId="178" fontId="5" fillId="3" borderId="17" xfId="5" applyNumberFormat="1" applyFont="1" applyFill="1" applyBorder="1" applyAlignment="1" applyProtection="1">
      <alignment horizontal="right"/>
      <protection locked="0"/>
    </xf>
    <xf numFmtId="178" fontId="5" fillId="0" borderId="18" xfId="5" applyNumberFormat="1" applyFont="1" applyBorder="1" applyAlignment="1">
      <alignment horizontal="right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49" fontId="6" fillId="0" borderId="0" xfId="5" applyNumberFormat="1" applyFont="1" applyAlignment="1">
      <alignment horizontal="center" vertical="top"/>
    </xf>
    <xf numFmtId="49" fontId="5" fillId="0" borderId="0" xfId="5" applyNumberFormat="1" applyFont="1" applyAlignment="1">
      <alignment horizontal="left"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5" xfId="5" applyNumberFormat="1" applyFont="1" applyBorder="1" applyAlignment="1">
      <alignment horizontal="center" vertical="center"/>
    </xf>
    <xf numFmtId="49" fontId="5" fillId="0" borderId="9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6" xfId="5" applyNumberFormat="1" applyFont="1" applyBorder="1" applyAlignment="1">
      <alignment vertical="top" wrapText="1"/>
    </xf>
    <xf numFmtId="49" fontId="5" fillId="0" borderId="10" xfId="5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/>
    </xf>
    <xf numFmtId="49" fontId="5" fillId="0" borderId="8" xfId="5" applyNumberFormat="1" applyFont="1" applyBorder="1" applyAlignment="1">
      <alignment vertical="top"/>
    </xf>
    <xf numFmtId="49" fontId="5" fillId="0" borderId="12" xfId="5" applyNumberFormat="1" applyFont="1" applyBorder="1" applyAlignment="1">
      <alignment vertical="top"/>
    </xf>
    <xf numFmtId="49" fontId="7" fillId="0" borderId="2" xfId="5" applyNumberFormat="1" applyFont="1" applyBorder="1" applyAlignment="1">
      <alignment vertical="top" wrapText="1"/>
    </xf>
    <xf numFmtId="49" fontId="7" fillId="0" borderId="19" xfId="0" applyNumberFormat="1" applyFont="1" applyBorder="1" applyAlignment="1">
      <alignment horizontal="left" vertical="top" wrapText="1"/>
    </xf>
    <xf numFmtId="49" fontId="7" fillId="0" borderId="20" xfId="0" applyNumberFormat="1" applyFont="1" applyBorder="1" applyAlignment="1">
      <alignment horizontal="left" vertical="top" wrapText="1"/>
    </xf>
    <xf numFmtId="49" fontId="7" fillId="0" borderId="14" xfId="0" applyNumberFormat="1" applyFont="1" applyBorder="1" applyAlignment="1">
      <alignment horizontal="center"/>
    </xf>
    <xf numFmtId="176" fontId="7" fillId="0" borderId="14" xfId="0" applyNumberFormat="1" applyFont="1" applyBorder="1" applyAlignment="1">
      <alignment horizontal="center"/>
    </xf>
    <xf numFmtId="178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6" fontId="9" fillId="0" borderId="0" xfId="0" applyNumberFormat="1" applyFont="1" applyAlignment="1">
      <alignment horizontal="center"/>
    </xf>
    <xf numFmtId="49" fontId="7" fillId="0" borderId="7" xfId="0" applyNumberFormat="1" applyFont="1" applyBorder="1" applyAlignment="1">
      <alignment horizontal="left" vertical="top" wrapText="1"/>
    </xf>
    <xf numFmtId="178" fontId="9" fillId="0" borderId="0" xfId="5" applyNumberFormat="1" applyFont="1" applyAlignment="1">
      <alignment horizontal="center"/>
    </xf>
    <xf numFmtId="49" fontId="7" fillId="0" borderId="22" xfId="0" applyNumberFormat="1" applyFont="1" applyBorder="1" applyAlignment="1">
      <alignment horizontal="left" vertical="top" wrapText="1"/>
    </xf>
    <xf numFmtId="49" fontId="7" fillId="0" borderId="23" xfId="0" applyNumberFormat="1" applyFont="1" applyBorder="1" applyAlignment="1">
      <alignment horizontal="left" vertical="top" wrapText="1"/>
    </xf>
    <xf numFmtId="49" fontId="7" fillId="0" borderId="24" xfId="0" applyNumberFormat="1" applyFont="1" applyBorder="1" applyAlignment="1">
      <alignment horizontal="left" vertical="top" wrapText="1"/>
    </xf>
    <xf numFmtId="49" fontId="7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_75雛形" xfId="3" xr:uid="{00000000-0005-0000-0000-000003000000}"/>
    <cellStyle name="標準_75雛形_1" xfId="4" xr:uid="{00000000-0005-0000-0000-000004000000}"/>
    <cellStyle name="標準_内訳書サンプル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6"/>
  <sheetViews>
    <sheetView showGridLines="0" tabSelected="1" zoomScaleSheetLayoutView="100" workbookViewId="0">
      <selection activeCell="A2" sqref="A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13"/>
      <c r="H1" s="1"/>
      <c r="I1" s="1"/>
      <c r="J1" s="1"/>
    </row>
    <row r="2" spans="1:10" ht="22.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7" t="s">
        <v>2</v>
      </c>
      <c r="F3" s="20"/>
      <c r="G3" s="2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7" t="s">
        <v>1</v>
      </c>
      <c r="F4" s="20"/>
      <c r="G4" s="2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7" t="s">
        <v>5</v>
      </c>
      <c r="F5" s="20"/>
      <c r="G5" s="20"/>
      <c r="H5" s="1"/>
      <c r="I5" s="1"/>
      <c r="J5" s="1"/>
    </row>
    <row r="6" spans="1:10" ht="11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 x14ac:dyDescent="0.15">
      <c r="A7" s="21" t="s">
        <v>8</v>
      </c>
      <c r="B7" s="21"/>
      <c r="C7" s="21"/>
      <c r="D7" s="21"/>
      <c r="E7" s="21"/>
      <c r="F7" s="21"/>
      <c r="G7" s="21"/>
      <c r="H7" s="1"/>
      <c r="I7" s="1"/>
      <c r="J7" s="1"/>
    </row>
    <row r="8" spans="1:10" ht="11.25" customHeight="1" x14ac:dyDescent="0.15">
      <c r="A8" s="2" t="s">
        <v>7</v>
      </c>
      <c r="B8" s="22" t="s">
        <v>9</v>
      </c>
      <c r="C8" s="22"/>
      <c r="D8" s="22"/>
      <c r="E8" s="22"/>
      <c r="F8" s="22"/>
      <c r="G8" s="22"/>
      <c r="H8" s="1"/>
      <c r="I8" s="1"/>
      <c r="J8" s="1"/>
    </row>
    <row r="9" spans="1:10" ht="11.25" customHeight="1" x14ac:dyDescent="0.15">
      <c r="A9" s="23" t="s">
        <v>4</v>
      </c>
      <c r="B9" s="24"/>
      <c r="C9" s="24"/>
      <c r="D9" s="25"/>
      <c r="E9" s="8" t="s">
        <v>15</v>
      </c>
      <c r="F9" s="8" t="s">
        <v>13</v>
      </c>
      <c r="G9" s="14" t="s">
        <v>17</v>
      </c>
      <c r="H9" s="1"/>
      <c r="I9" s="18" t="s">
        <v>19</v>
      </c>
      <c r="J9" s="18" t="s">
        <v>20</v>
      </c>
    </row>
    <row r="10" spans="1:10" ht="42" customHeight="1" x14ac:dyDescent="0.15">
      <c r="A10" s="26" t="s">
        <v>12</v>
      </c>
      <c r="B10" s="27"/>
      <c r="C10" s="27"/>
      <c r="D10" s="28"/>
      <c r="E10" s="9" t="s">
        <v>22</v>
      </c>
      <c r="F10" s="11">
        <v>1</v>
      </c>
      <c r="G10" s="15">
        <f>+G12+G64</f>
        <v>0</v>
      </c>
      <c r="H10" s="1"/>
      <c r="I10" s="19">
        <v>1</v>
      </c>
      <c r="J10" s="19"/>
    </row>
    <row r="11" spans="1:10" ht="42" customHeight="1" x14ac:dyDescent="0.15">
      <c r="A11" s="32"/>
      <c r="B11" s="33" t="s">
        <v>83</v>
      </c>
      <c r="C11" s="33"/>
      <c r="D11" s="34"/>
      <c r="E11" s="35" t="s">
        <v>22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26" t="s">
        <v>27</v>
      </c>
      <c r="B12" s="27"/>
      <c r="C12" s="27"/>
      <c r="D12" s="28"/>
      <c r="E12" s="9" t="s">
        <v>22</v>
      </c>
      <c r="F12" s="11">
        <v>1</v>
      </c>
      <c r="G12" s="15">
        <f>+G15</f>
        <v>0</v>
      </c>
      <c r="H12" s="1"/>
      <c r="I12" s="19">
        <v>2</v>
      </c>
      <c r="J12" s="19">
        <v>20</v>
      </c>
    </row>
    <row r="13" spans="1:10" ht="42" customHeight="1" x14ac:dyDescent="0.15">
      <c r="A13" s="32"/>
      <c r="B13" s="40" t="s">
        <v>84</v>
      </c>
      <c r="C13" s="40"/>
      <c r="D13" s="40"/>
      <c r="E13" s="35" t="s">
        <v>22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32"/>
      <c r="B14" s="40" t="s">
        <v>85</v>
      </c>
      <c r="C14" s="40"/>
      <c r="D14" s="40"/>
      <c r="E14" s="35" t="s">
        <v>22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26" t="s">
        <v>28</v>
      </c>
      <c r="B15" s="27"/>
      <c r="C15" s="27"/>
      <c r="D15" s="28"/>
      <c r="E15" s="9" t="s">
        <v>22</v>
      </c>
      <c r="F15" s="11">
        <v>1</v>
      </c>
      <c r="G15" s="15">
        <f>+G16+G54</f>
        <v>0</v>
      </c>
      <c r="H15" s="1"/>
      <c r="I15" s="19">
        <v>3</v>
      </c>
      <c r="J15" s="19">
        <v>1</v>
      </c>
    </row>
    <row r="16" spans="1:10" ht="42" customHeight="1" x14ac:dyDescent="0.15">
      <c r="A16" s="4"/>
      <c r="B16" s="27" t="s">
        <v>29</v>
      </c>
      <c r="C16" s="27"/>
      <c r="D16" s="28"/>
      <c r="E16" s="9" t="s">
        <v>22</v>
      </c>
      <c r="F16" s="11">
        <v>1</v>
      </c>
      <c r="G16" s="15">
        <f>+G17+G37</f>
        <v>0</v>
      </c>
      <c r="H16" s="1"/>
      <c r="I16" s="19">
        <v>4</v>
      </c>
      <c r="J16" s="19">
        <v>2</v>
      </c>
    </row>
    <row r="17" spans="1:10" ht="42" customHeight="1" x14ac:dyDescent="0.15">
      <c r="A17" s="4"/>
      <c r="B17" s="5"/>
      <c r="C17" s="27" t="s">
        <v>30</v>
      </c>
      <c r="D17" s="28"/>
      <c r="E17" s="9" t="s">
        <v>22</v>
      </c>
      <c r="F17" s="11">
        <v>1</v>
      </c>
      <c r="G17" s="15">
        <f>+G18</f>
        <v>0</v>
      </c>
      <c r="H17" s="1"/>
      <c r="I17" s="19">
        <v>5</v>
      </c>
      <c r="J17" s="19">
        <v>3</v>
      </c>
    </row>
    <row r="18" spans="1:10" ht="42" customHeight="1" x14ac:dyDescent="0.15">
      <c r="A18" s="4"/>
      <c r="B18" s="5"/>
      <c r="C18" s="5"/>
      <c r="D18" s="6" t="s">
        <v>30</v>
      </c>
      <c r="E18" s="9" t="s">
        <v>22</v>
      </c>
      <c r="F18" s="11">
        <v>1</v>
      </c>
      <c r="G18" s="15">
        <f>+G19+G20+G21+G22+G23+G24+G25+G26+G27+G28+G29+G30+G31+G32+G33+G34+G35+G36</f>
        <v>0</v>
      </c>
      <c r="H18" s="1"/>
      <c r="I18" s="19">
        <v>6</v>
      </c>
      <c r="J18" s="19">
        <v>4</v>
      </c>
    </row>
    <row r="19" spans="1:10" ht="42" customHeight="1" x14ac:dyDescent="0.15">
      <c r="A19" s="4"/>
      <c r="B19" s="5"/>
      <c r="C19" s="5"/>
      <c r="D19" s="6" t="s">
        <v>32</v>
      </c>
      <c r="E19" s="9" t="s">
        <v>33</v>
      </c>
      <c r="F19" s="11">
        <v>157.6</v>
      </c>
      <c r="G19" s="16"/>
      <c r="H19" s="1"/>
      <c r="I19" s="19">
        <v>7</v>
      </c>
      <c r="J19" s="19">
        <v>4</v>
      </c>
    </row>
    <row r="20" spans="1:10" ht="42" customHeight="1" x14ac:dyDescent="0.15">
      <c r="A20" s="4"/>
      <c r="B20" s="5"/>
      <c r="C20" s="5"/>
      <c r="D20" s="6" t="s">
        <v>35</v>
      </c>
      <c r="E20" s="9" t="s">
        <v>33</v>
      </c>
      <c r="F20" s="11">
        <v>8.9</v>
      </c>
      <c r="G20" s="16"/>
      <c r="H20" s="1"/>
      <c r="I20" s="19">
        <v>8</v>
      </c>
      <c r="J20" s="19">
        <v>4</v>
      </c>
    </row>
    <row r="21" spans="1:10" ht="42" customHeight="1" x14ac:dyDescent="0.15">
      <c r="A21" s="4"/>
      <c r="B21" s="5"/>
      <c r="C21" s="5"/>
      <c r="D21" s="6" t="s">
        <v>37</v>
      </c>
      <c r="E21" s="9" t="s">
        <v>38</v>
      </c>
      <c r="F21" s="11">
        <v>114.1</v>
      </c>
      <c r="G21" s="16"/>
      <c r="H21" s="1"/>
      <c r="I21" s="19">
        <v>9</v>
      </c>
      <c r="J21" s="19">
        <v>4</v>
      </c>
    </row>
    <row r="22" spans="1:10" ht="42" customHeight="1" x14ac:dyDescent="0.15">
      <c r="A22" s="4"/>
      <c r="B22" s="5"/>
      <c r="C22" s="5"/>
      <c r="D22" s="6" t="s">
        <v>66</v>
      </c>
      <c r="E22" s="9" t="s">
        <v>38</v>
      </c>
      <c r="F22" s="11">
        <v>64.900000000000006</v>
      </c>
      <c r="G22" s="16"/>
      <c r="H22" s="1"/>
      <c r="I22" s="19">
        <v>10</v>
      </c>
      <c r="J22" s="19">
        <v>4</v>
      </c>
    </row>
    <row r="23" spans="1:10" ht="42" customHeight="1" x14ac:dyDescent="0.15">
      <c r="A23" s="4"/>
      <c r="B23" s="5"/>
      <c r="C23" s="5"/>
      <c r="D23" s="6" t="s">
        <v>67</v>
      </c>
      <c r="E23" s="9" t="s">
        <v>38</v>
      </c>
      <c r="F23" s="11">
        <v>30.8</v>
      </c>
      <c r="G23" s="16"/>
      <c r="H23" s="1"/>
      <c r="I23" s="19">
        <v>11</v>
      </c>
      <c r="J23" s="19">
        <v>4</v>
      </c>
    </row>
    <row r="24" spans="1:10" ht="42" customHeight="1" x14ac:dyDescent="0.15">
      <c r="A24" s="4"/>
      <c r="B24" s="5"/>
      <c r="C24" s="5"/>
      <c r="D24" s="6" t="s">
        <v>41</v>
      </c>
      <c r="E24" s="9" t="s">
        <v>38</v>
      </c>
      <c r="F24" s="11">
        <v>30.8</v>
      </c>
      <c r="G24" s="16"/>
      <c r="H24" s="1"/>
      <c r="I24" s="19">
        <v>12</v>
      </c>
      <c r="J24" s="19">
        <v>4</v>
      </c>
    </row>
    <row r="25" spans="1:10" ht="42" customHeight="1" x14ac:dyDescent="0.15">
      <c r="A25" s="4"/>
      <c r="B25" s="5"/>
      <c r="C25" s="5"/>
      <c r="D25" s="6" t="s">
        <v>42</v>
      </c>
      <c r="E25" s="9" t="s">
        <v>33</v>
      </c>
      <c r="F25" s="11">
        <v>200</v>
      </c>
      <c r="G25" s="16"/>
      <c r="H25" s="1"/>
      <c r="I25" s="19">
        <v>13</v>
      </c>
      <c r="J25" s="19">
        <v>4</v>
      </c>
    </row>
    <row r="26" spans="1:10" ht="42" customHeight="1" x14ac:dyDescent="0.15">
      <c r="A26" s="4"/>
      <c r="B26" s="5"/>
      <c r="C26" s="5"/>
      <c r="D26" s="6" t="s">
        <v>26</v>
      </c>
      <c r="E26" s="9" t="s">
        <v>33</v>
      </c>
      <c r="F26" s="11">
        <v>53</v>
      </c>
      <c r="G26" s="16"/>
      <c r="H26" s="1"/>
      <c r="I26" s="19">
        <v>14</v>
      </c>
      <c r="J26" s="19">
        <v>4</v>
      </c>
    </row>
    <row r="27" spans="1:10" ht="42" customHeight="1" x14ac:dyDescent="0.15">
      <c r="A27" s="4"/>
      <c r="B27" s="5"/>
      <c r="C27" s="5"/>
      <c r="D27" s="6" t="s">
        <v>68</v>
      </c>
      <c r="E27" s="9" t="s">
        <v>38</v>
      </c>
      <c r="F27" s="11">
        <v>55</v>
      </c>
      <c r="G27" s="16"/>
      <c r="H27" s="1"/>
      <c r="I27" s="19">
        <v>15</v>
      </c>
      <c r="J27" s="19">
        <v>4</v>
      </c>
    </row>
    <row r="28" spans="1:10" ht="42" customHeight="1" x14ac:dyDescent="0.15">
      <c r="A28" s="4"/>
      <c r="B28" s="5"/>
      <c r="C28" s="5"/>
      <c r="D28" s="6" t="s">
        <v>69</v>
      </c>
      <c r="E28" s="9" t="s">
        <v>38</v>
      </c>
      <c r="F28" s="11">
        <v>11.1</v>
      </c>
      <c r="G28" s="16"/>
      <c r="H28" s="1"/>
      <c r="I28" s="19">
        <v>16</v>
      </c>
      <c r="J28" s="19">
        <v>4</v>
      </c>
    </row>
    <row r="29" spans="1:10" ht="42" customHeight="1" x14ac:dyDescent="0.15">
      <c r="A29" s="4"/>
      <c r="B29" s="5"/>
      <c r="C29" s="5"/>
      <c r="D29" s="6" t="s">
        <v>70</v>
      </c>
      <c r="E29" s="9" t="s">
        <v>43</v>
      </c>
      <c r="F29" s="11">
        <v>1</v>
      </c>
      <c r="G29" s="16"/>
      <c r="H29" s="1"/>
      <c r="I29" s="19">
        <v>17</v>
      </c>
      <c r="J29" s="19">
        <v>4</v>
      </c>
    </row>
    <row r="30" spans="1:10" ht="42" customHeight="1" x14ac:dyDescent="0.15">
      <c r="A30" s="4"/>
      <c r="B30" s="5"/>
      <c r="C30" s="5"/>
      <c r="D30" s="6" t="s">
        <v>18</v>
      </c>
      <c r="E30" s="9" t="s">
        <v>45</v>
      </c>
      <c r="F30" s="11">
        <v>48.4</v>
      </c>
      <c r="G30" s="16"/>
      <c r="H30" s="1"/>
      <c r="I30" s="19">
        <v>18</v>
      </c>
      <c r="J30" s="19">
        <v>4</v>
      </c>
    </row>
    <row r="31" spans="1:10" ht="42" customHeight="1" x14ac:dyDescent="0.15">
      <c r="A31" s="4"/>
      <c r="B31" s="5"/>
      <c r="C31" s="5"/>
      <c r="D31" s="6" t="s">
        <v>71</v>
      </c>
      <c r="E31" s="9" t="s">
        <v>38</v>
      </c>
      <c r="F31" s="11">
        <v>11.1</v>
      </c>
      <c r="G31" s="16"/>
      <c r="H31" s="1"/>
      <c r="I31" s="19">
        <v>19</v>
      </c>
      <c r="J31" s="19">
        <v>4</v>
      </c>
    </row>
    <row r="32" spans="1:10" ht="42" customHeight="1" x14ac:dyDescent="0.15">
      <c r="A32" s="4"/>
      <c r="B32" s="5"/>
      <c r="C32" s="5"/>
      <c r="D32" s="6" t="s">
        <v>72</v>
      </c>
      <c r="E32" s="9" t="s">
        <v>45</v>
      </c>
      <c r="F32" s="11">
        <v>5</v>
      </c>
      <c r="G32" s="16"/>
      <c r="H32" s="1"/>
      <c r="I32" s="19">
        <v>20</v>
      </c>
      <c r="J32" s="19">
        <v>4</v>
      </c>
    </row>
    <row r="33" spans="1:10" ht="42" customHeight="1" x14ac:dyDescent="0.15">
      <c r="A33" s="4"/>
      <c r="B33" s="5"/>
      <c r="C33" s="5"/>
      <c r="D33" s="6" t="s">
        <v>46</v>
      </c>
      <c r="E33" s="9" t="s">
        <v>43</v>
      </c>
      <c r="F33" s="11">
        <v>110</v>
      </c>
      <c r="G33" s="16"/>
      <c r="H33" s="1"/>
      <c r="I33" s="19">
        <v>21</v>
      </c>
      <c r="J33" s="19">
        <v>4</v>
      </c>
    </row>
    <row r="34" spans="1:10" ht="42" customHeight="1" x14ac:dyDescent="0.15">
      <c r="A34" s="4"/>
      <c r="B34" s="5"/>
      <c r="C34" s="5"/>
      <c r="D34" s="6" t="s">
        <v>11</v>
      </c>
      <c r="E34" s="9" t="s">
        <v>43</v>
      </c>
      <c r="F34" s="11">
        <v>38</v>
      </c>
      <c r="G34" s="16"/>
      <c r="H34" s="1"/>
      <c r="I34" s="19">
        <v>22</v>
      </c>
      <c r="J34" s="19">
        <v>4</v>
      </c>
    </row>
    <row r="35" spans="1:10" ht="42" customHeight="1" x14ac:dyDescent="0.15">
      <c r="A35" s="4"/>
      <c r="B35" s="5"/>
      <c r="C35" s="5"/>
      <c r="D35" s="6" t="s">
        <v>73</v>
      </c>
      <c r="E35" s="9" t="s">
        <v>21</v>
      </c>
      <c r="F35" s="11">
        <v>1</v>
      </c>
      <c r="G35" s="16"/>
      <c r="H35" s="1"/>
      <c r="I35" s="19">
        <v>23</v>
      </c>
      <c r="J35" s="19">
        <v>4</v>
      </c>
    </row>
    <row r="36" spans="1:10" ht="42" customHeight="1" x14ac:dyDescent="0.15">
      <c r="A36" s="4"/>
      <c r="B36" s="5"/>
      <c r="C36" s="5"/>
      <c r="D36" s="6" t="s">
        <v>74</v>
      </c>
      <c r="E36" s="9" t="s">
        <v>47</v>
      </c>
      <c r="F36" s="11">
        <v>1</v>
      </c>
      <c r="G36" s="16"/>
      <c r="H36" s="1"/>
      <c r="I36" s="19">
        <v>24</v>
      </c>
      <c r="J36" s="19">
        <v>4</v>
      </c>
    </row>
    <row r="37" spans="1:10" ht="42" customHeight="1" x14ac:dyDescent="0.15">
      <c r="A37" s="4"/>
      <c r="B37" s="5"/>
      <c r="C37" s="27" t="s">
        <v>36</v>
      </c>
      <c r="D37" s="28"/>
      <c r="E37" s="9" t="s">
        <v>22</v>
      </c>
      <c r="F37" s="11">
        <v>1</v>
      </c>
      <c r="G37" s="15">
        <f>+G38+G50</f>
        <v>0</v>
      </c>
      <c r="H37" s="1"/>
      <c r="I37" s="19">
        <v>25</v>
      </c>
      <c r="J37" s="19">
        <v>3</v>
      </c>
    </row>
    <row r="38" spans="1:10" ht="42" customHeight="1" x14ac:dyDescent="0.15">
      <c r="A38" s="4"/>
      <c r="B38" s="5"/>
      <c r="C38" s="5"/>
      <c r="D38" s="6" t="s">
        <v>36</v>
      </c>
      <c r="E38" s="9" t="s">
        <v>22</v>
      </c>
      <c r="F38" s="11">
        <v>1</v>
      </c>
      <c r="G38" s="15">
        <f>+G39+G40+G41+G42+G43+G44+G45+G46+G47+G48+G49</f>
        <v>0</v>
      </c>
      <c r="H38" s="1"/>
      <c r="I38" s="19">
        <v>26</v>
      </c>
      <c r="J38" s="19">
        <v>4</v>
      </c>
    </row>
    <row r="39" spans="1:10" ht="42" customHeight="1" x14ac:dyDescent="0.15">
      <c r="A39" s="4"/>
      <c r="B39" s="5"/>
      <c r="C39" s="5"/>
      <c r="D39" s="6" t="s">
        <v>25</v>
      </c>
      <c r="E39" s="9" t="s">
        <v>43</v>
      </c>
      <c r="F39" s="11">
        <v>1</v>
      </c>
      <c r="G39" s="16"/>
      <c r="H39" s="1"/>
      <c r="I39" s="19">
        <v>27</v>
      </c>
      <c r="J39" s="19">
        <v>4</v>
      </c>
    </row>
    <row r="40" spans="1:10" ht="42" customHeight="1" x14ac:dyDescent="0.15">
      <c r="A40" s="4"/>
      <c r="B40" s="5"/>
      <c r="C40" s="5"/>
      <c r="D40" s="6" t="s">
        <v>48</v>
      </c>
      <c r="E40" s="9" t="s">
        <v>43</v>
      </c>
      <c r="F40" s="11">
        <v>1</v>
      </c>
      <c r="G40" s="16"/>
      <c r="H40" s="1"/>
      <c r="I40" s="19">
        <v>28</v>
      </c>
      <c r="J40" s="19">
        <v>4</v>
      </c>
    </row>
    <row r="41" spans="1:10" ht="42" customHeight="1" x14ac:dyDescent="0.15">
      <c r="A41" s="4"/>
      <c r="B41" s="5"/>
      <c r="C41" s="5"/>
      <c r="D41" s="6" t="s">
        <v>49</v>
      </c>
      <c r="E41" s="9" t="s">
        <v>43</v>
      </c>
      <c r="F41" s="11">
        <v>2</v>
      </c>
      <c r="G41" s="16"/>
      <c r="H41" s="1"/>
      <c r="I41" s="19">
        <v>29</v>
      </c>
      <c r="J41" s="19">
        <v>4</v>
      </c>
    </row>
    <row r="42" spans="1:10" ht="42" customHeight="1" x14ac:dyDescent="0.15">
      <c r="A42" s="4"/>
      <c r="B42" s="5"/>
      <c r="C42" s="5"/>
      <c r="D42" s="6" t="s">
        <v>50</v>
      </c>
      <c r="E42" s="9" t="s">
        <v>43</v>
      </c>
      <c r="F42" s="11">
        <v>3</v>
      </c>
      <c r="G42" s="16"/>
      <c r="H42" s="1"/>
      <c r="I42" s="19">
        <v>30</v>
      </c>
      <c r="J42" s="19">
        <v>4</v>
      </c>
    </row>
    <row r="43" spans="1:10" ht="42" customHeight="1" x14ac:dyDescent="0.15">
      <c r="A43" s="4"/>
      <c r="B43" s="5"/>
      <c r="C43" s="5"/>
      <c r="D43" s="6" t="s">
        <v>51</v>
      </c>
      <c r="E43" s="9" t="s">
        <v>43</v>
      </c>
      <c r="F43" s="11">
        <v>1</v>
      </c>
      <c r="G43" s="16"/>
      <c r="H43" s="1"/>
      <c r="I43" s="19">
        <v>31</v>
      </c>
      <c r="J43" s="19">
        <v>4</v>
      </c>
    </row>
    <row r="44" spans="1:10" ht="42" customHeight="1" x14ac:dyDescent="0.15">
      <c r="A44" s="4"/>
      <c r="B44" s="5"/>
      <c r="C44" s="5"/>
      <c r="D44" s="6" t="s">
        <v>0</v>
      </c>
      <c r="E44" s="9" t="s">
        <v>43</v>
      </c>
      <c r="F44" s="11">
        <v>1</v>
      </c>
      <c r="G44" s="16"/>
      <c r="H44" s="1"/>
      <c r="I44" s="19">
        <v>32</v>
      </c>
      <c r="J44" s="19">
        <v>4</v>
      </c>
    </row>
    <row r="45" spans="1:10" ht="42" customHeight="1" x14ac:dyDescent="0.15">
      <c r="A45" s="4"/>
      <c r="B45" s="5"/>
      <c r="C45" s="5"/>
      <c r="D45" s="6" t="s">
        <v>31</v>
      </c>
      <c r="E45" s="9" t="s">
        <v>43</v>
      </c>
      <c r="F45" s="11">
        <v>1</v>
      </c>
      <c r="G45" s="16"/>
      <c r="H45" s="1"/>
      <c r="I45" s="19">
        <v>33</v>
      </c>
      <c r="J45" s="19">
        <v>4</v>
      </c>
    </row>
    <row r="46" spans="1:10" ht="42" customHeight="1" x14ac:dyDescent="0.15">
      <c r="A46" s="4"/>
      <c r="B46" s="5"/>
      <c r="C46" s="5"/>
      <c r="D46" s="6" t="s">
        <v>52</v>
      </c>
      <c r="E46" s="9" t="s">
        <v>43</v>
      </c>
      <c r="F46" s="11">
        <v>2</v>
      </c>
      <c r="G46" s="16"/>
      <c r="H46" s="1"/>
      <c r="I46" s="19">
        <v>34</v>
      </c>
      <c r="J46" s="19">
        <v>4</v>
      </c>
    </row>
    <row r="47" spans="1:10" ht="42" customHeight="1" x14ac:dyDescent="0.15">
      <c r="A47" s="4"/>
      <c r="B47" s="5"/>
      <c r="C47" s="5"/>
      <c r="D47" s="6" t="s">
        <v>53</v>
      </c>
      <c r="E47" s="9" t="s">
        <v>43</v>
      </c>
      <c r="F47" s="11">
        <v>3</v>
      </c>
      <c r="G47" s="16"/>
      <c r="H47" s="1"/>
      <c r="I47" s="19">
        <v>35</v>
      </c>
      <c r="J47" s="19">
        <v>4</v>
      </c>
    </row>
    <row r="48" spans="1:10" ht="42" customHeight="1" x14ac:dyDescent="0.15">
      <c r="A48" s="4"/>
      <c r="B48" s="5"/>
      <c r="C48" s="5"/>
      <c r="D48" s="6" t="s">
        <v>34</v>
      </c>
      <c r="E48" s="9" t="s">
        <v>43</v>
      </c>
      <c r="F48" s="11">
        <v>1</v>
      </c>
      <c r="G48" s="16"/>
      <c r="H48" s="1"/>
      <c r="I48" s="19">
        <v>36</v>
      </c>
      <c r="J48" s="19">
        <v>4</v>
      </c>
    </row>
    <row r="49" spans="1:10" ht="42" customHeight="1" x14ac:dyDescent="0.15">
      <c r="A49" s="4"/>
      <c r="B49" s="5"/>
      <c r="C49" s="5"/>
      <c r="D49" s="6" t="s">
        <v>55</v>
      </c>
      <c r="E49" s="9" t="s">
        <v>43</v>
      </c>
      <c r="F49" s="11">
        <v>1</v>
      </c>
      <c r="G49" s="16"/>
      <c r="H49" s="1"/>
      <c r="I49" s="19">
        <v>37</v>
      </c>
      <c r="J49" s="19">
        <v>4</v>
      </c>
    </row>
    <row r="50" spans="1:10" ht="42" customHeight="1" x14ac:dyDescent="0.15">
      <c r="A50" s="4"/>
      <c r="B50" s="5"/>
      <c r="C50" s="5"/>
      <c r="D50" s="6" t="s">
        <v>56</v>
      </c>
      <c r="E50" s="9" t="s">
        <v>22</v>
      </c>
      <c r="F50" s="11">
        <v>1</v>
      </c>
      <c r="G50" s="15">
        <f>+G51+G52+G53</f>
        <v>0</v>
      </c>
      <c r="H50" s="1"/>
      <c r="I50" s="19">
        <v>38</v>
      </c>
      <c r="J50" s="19">
        <v>4</v>
      </c>
    </row>
    <row r="51" spans="1:10" ht="42" customHeight="1" x14ac:dyDescent="0.15">
      <c r="A51" s="4"/>
      <c r="B51" s="5"/>
      <c r="C51" s="5"/>
      <c r="D51" s="6" t="s">
        <v>14</v>
      </c>
      <c r="E51" s="9" t="s">
        <v>33</v>
      </c>
      <c r="F51" s="11">
        <v>4.2</v>
      </c>
      <c r="G51" s="16"/>
      <c r="H51" s="1"/>
      <c r="I51" s="19">
        <v>39</v>
      </c>
      <c r="J51" s="19">
        <v>4</v>
      </c>
    </row>
    <row r="52" spans="1:10" ht="42" customHeight="1" x14ac:dyDescent="0.15">
      <c r="A52" s="4"/>
      <c r="B52" s="5"/>
      <c r="C52" s="5"/>
      <c r="D52" s="6" t="s">
        <v>75</v>
      </c>
      <c r="E52" s="9" t="s">
        <v>33</v>
      </c>
      <c r="F52" s="11">
        <v>4.2</v>
      </c>
      <c r="G52" s="16"/>
      <c r="H52" s="1"/>
      <c r="I52" s="19">
        <v>40</v>
      </c>
      <c r="J52" s="19">
        <v>4</v>
      </c>
    </row>
    <row r="53" spans="1:10" ht="42" customHeight="1" x14ac:dyDescent="0.15">
      <c r="A53" s="4"/>
      <c r="B53" s="5"/>
      <c r="C53" s="5"/>
      <c r="D53" s="6" t="s">
        <v>76</v>
      </c>
      <c r="E53" s="9" t="s">
        <v>33</v>
      </c>
      <c r="F53" s="11">
        <v>4.2</v>
      </c>
      <c r="G53" s="16"/>
      <c r="H53" s="1"/>
      <c r="I53" s="19">
        <v>41</v>
      </c>
      <c r="J53" s="19">
        <v>4</v>
      </c>
    </row>
    <row r="54" spans="1:10" ht="42" customHeight="1" x14ac:dyDescent="0.15">
      <c r="A54" s="4"/>
      <c r="B54" s="27" t="s">
        <v>57</v>
      </c>
      <c r="C54" s="27"/>
      <c r="D54" s="28"/>
      <c r="E54" s="9" t="s">
        <v>22</v>
      </c>
      <c r="F54" s="11">
        <v>1</v>
      </c>
      <c r="G54" s="15">
        <f>+G55</f>
        <v>0</v>
      </c>
      <c r="H54" s="1"/>
      <c r="I54" s="19">
        <v>42</v>
      </c>
      <c r="J54" s="19">
        <v>2</v>
      </c>
    </row>
    <row r="55" spans="1:10" ht="42" customHeight="1" x14ac:dyDescent="0.15">
      <c r="A55" s="4"/>
      <c r="B55" s="5"/>
      <c r="C55" s="27" t="s">
        <v>57</v>
      </c>
      <c r="D55" s="28"/>
      <c r="E55" s="9" t="s">
        <v>22</v>
      </c>
      <c r="F55" s="11">
        <v>1</v>
      </c>
      <c r="G55" s="15">
        <f>+G56+G61</f>
        <v>0</v>
      </c>
      <c r="H55" s="1"/>
      <c r="I55" s="19">
        <v>43</v>
      </c>
      <c r="J55" s="19">
        <v>3</v>
      </c>
    </row>
    <row r="56" spans="1:10" ht="42" customHeight="1" x14ac:dyDescent="0.15">
      <c r="A56" s="4"/>
      <c r="B56" s="5"/>
      <c r="C56" s="5"/>
      <c r="D56" s="6" t="s">
        <v>24</v>
      </c>
      <c r="E56" s="9" t="s">
        <v>22</v>
      </c>
      <c r="F56" s="11">
        <v>1</v>
      </c>
      <c r="G56" s="15">
        <f>+G57+G58+G59+G60</f>
        <v>0</v>
      </c>
      <c r="H56" s="1"/>
      <c r="I56" s="19">
        <v>44</v>
      </c>
      <c r="J56" s="19">
        <v>4</v>
      </c>
    </row>
    <row r="57" spans="1:10" ht="42" customHeight="1" x14ac:dyDescent="0.15">
      <c r="A57" s="4"/>
      <c r="B57" s="5"/>
      <c r="C57" s="5"/>
      <c r="D57" s="6" t="s">
        <v>77</v>
      </c>
      <c r="E57" s="9" t="s">
        <v>58</v>
      </c>
      <c r="F57" s="11">
        <v>1</v>
      </c>
      <c r="G57" s="16"/>
      <c r="H57" s="1"/>
      <c r="I57" s="19">
        <v>45</v>
      </c>
      <c r="J57" s="19">
        <v>4</v>
      </c>
    </row>
    <row r="58" spans="1:10" ht="42" customHeight="1" x14ac:dyDescent="0.15">
      <c r="A58" s="4"/>
      <c r="B58" s="5"/>
      <c r="C58" s="5"/>
      <c r="D58" s="6" t="s">
        <v>78</v>
      </c>
      <c r="E58" s="9" t="s">
        <v>58</v>
      </c>
      <c r="F58" s="11">
        <v>1</v>
      </c>
      <c r="G58" s="16"/>
      <c r="H58" s="1"/>
      <c r="I58" s="19">
        <v>46</v>
      </c>
      <c r="J58" s="19">
        <v>4</v>
      </c>
    </row>
    <row r="59" spans="1:10" ht="42" customHeight="1" x14ac:dyDescent="0.15">
      <c r="A59" s="4"/>
      <c r="B59" s="5"/>
      <c r="C59" s="5"/>
      <c r="D59" s="6" t="s">
        <v>79</v>
      </c>
      <c r="E59" s="9" t="s">
        <v>58</v>
      </c>
      <c r="F59" s="11">
        <v>1</v>
      </c>
      <c r="G59" s="16"/>
      <c r="H59" s="1"/>
      <c r="I59" s="19">
        <v>47</v>
      </c>
      <c r="J59" s="19">
        <v>4</v>
      </c>
    </row>
    <row r="60" spans="1:10" ht="42" customHeight="1" x14ac:dyDescent="0.15">
      <c r="A60" s="4"/>
      <c r="B60" s="5"/>
      <c r="C60" s="5"/>
      <c r="D60" s="6" t="s">
        <v>80</v>
      </c>
      <c r="E60" s="9" t="s">
        <v>58</v>
      </c>
      <c r="F60" s="11">
        <v>1</v>
      </c>
      <c r="G60" s="16"/>
      <c r="H60" s="1"/>
      <c r="I60" s="19">
        <v>48</v>
      </c>
      <c r="J60" s="19">
        <v>4</v>
      </c>
    </row>
    <row r="61" spans="1:10" ht="42" customHeight="1" x14ac:dyDescent="0.15">
      <c r="A61" s="4"/>
      <c r="B61" s="5"/>
      <c r="C61" s="5"/>
      <c r="D61" s="6" t="s">
        <v>44</v>
      </c>
      <c r="E61" s="9" t="s">
        <v>22</v>
      </c>
      <c r="F61" s="11">
        <v>1</v>
      </c>
      <c r="G61" s="15">
        <f>+G62+G63</f>
        <v>0</v>
      </c>
      <c r="H61" s="1"/>
      <c r="I61" s="19">
        <v>49</v>
      </c>
      <c r="J61" s="19">
        <v>4</v>
      </c>
    </row>
    <row r="62" spans="1:10" ht="42" customHeight="1" x14ac:dyDescent="0.15">
      <c r="A62" s="4"/>
      <c r="B62" s="5"/>
      <c r="C62" s="5"/>
      <c r="D62" s="6" t="s">
        <v>81</v>
      </c>
      <c r="E62" s="9" t="s">
        <v>45</v>
      </c>
      <c r="F62" s="11">
        <v>40</v>
      </c>
      <c r="G62" s="16"/>
      <c r="H62" s="1"/>
      <c r="I62" s="19">
        <v>50</v>
      </c>
      <c r="J62" s="19">
        <v>4</v>
      </c>
    </row>
    <row r="63" spans="1:10" ht="42" customHeight="1" x14ac:dyDescent="0.15">
      <c r="A63" s="4"/>
      <c r="B63" s="5"/>
      <c r="C63" s="5"/>
      <c r="D63" s="6" t="s">
        <v>54</v>
      </c>
      <c r="E63" s="9" t="s">
        <v>38</v>
      </c>
      <c r="F63" s="11">
        <v>1.8</v>
      </c>
      <c r="G63" s="16"/>
      <c r="H63" s="1"/>
      <c r="I63" s="19">
        <v>51</v>
      </c>
      <c r="J63" s="19">
        <v>4</v>
      </c>
    </row>
    <row r="64" spans="1:10" ht="42" customHeight="1" x14ac:dyDescent="0.15">
      <c r="A64" s="26" t="s">
        <v>61</v>
      </c>
      <c r="B64" s="27"/>
      <c r="C64" s="27"/>
      <c r="D64" s="28"/>
      <c r="E64" s="9" t="s">
        <v>22</v>
      </c>
      <c r="F64" s="11">
        <v>1</v>
      </c>
      <c r="G64" s="15">
        <f>+G65+G78</f>
        <v>0</v>
      </c>
      <c r="H64" s="1"/>
      <c r="I64" s="19">
        <v>52</v>
      </c>
      <c r="J64" s="19"/>
    </row>
    <row r="65" spans="1:10" ht="42" customHeight="1" x14ac:dyDescent="0.15">
      <c r="A65" s="26" t="s">
        <v>40</v>
      </c>
      <c r="B65" s="27"/>
      <c r="C65" s="27"/>
      <c r="D65" s="28"/>
      <c r="E65" s="9" t="s">
        <v>22</v>
      </c>
      <c r="F65" s="11">
        <v>1</v>
      </c>
      <c r="G65" s="15">
        <f>+G66+G67+G72</f>
        <v>0</v>
      </c>
      <c r="H65" s="1"/>
      <c r="I65" s="19">
        <v>53</v>
      </c>
      <c r="J65" s="19">
        <v>200</v>
      </c>
    </row>
    <row r="66" spans="1:10" ht="42" customHeight="1" x14ac:dyDescent="0.15">
      <c r="A66" s="26" t="s">
        <v>39</v>
      </c>
      <c r="B66" s="27"/>
      <c r="C66" s="27"/>
      <c r="D66" s="28"/>
      <c r="E66" s="9" t="s">
        <v>22</v>
      </c>
      <c r="F66" s="11">
        <v>1</v>
      </c>
      <c r="G66" s="16"/>
      <c r="H66" s="1"/>
      <c r="I66" s="19">
        <v>54</v>
      </c>
      <c r="J66" s="19"/>
    </row>
    <row r="67" spans="1:10" ht="42" customHeight="1" x14ac:dyDescent="0.15">
      <c r="A67" s="26" t="s">
        <v>60</v>
      </c>
      <c r="B67" s="27"/>
      <c r="C67" s="27"/>
      <c r="D67" s="28"/>
      <c r="E67" s="9" t="s">
        <v>22</v>
      </c>
      <c r="F67" s="11">
        <v>1</v>
      </c>
      <c r="G67" s="15">
        <f>+G68</f>
        <v>0</v>
      </c>
      <c r="H67" s="1"/>
      <c r="I67" s="19">
        <v>55</v>
      </c>
      <c r="J67" s="19">
        <v>1</v>
      </c>
    </row>
    <row r="68" spans="1:10" ht="42" customHeight="1" x14ac:dyDescent="0.15">
      <c r="A68" s="4"/>
      <c r="B68" s="27" t="s">
        <v>60</v>
      </c>
      <c r="C68" s="27"/>
      <c r="D68" s="28"/>
      <c r="E68" s="9" t="s">
        <v>22</v>
      </c>
      <c r="F68" s="11">
        <v>1</v>
      </c>
      <c r="G68" s="15">
        <f>+G69</f>
        <v>0</v>
      </c>
      <c r="H68" s="1"/>
      <c r="I68" s="19">
        <v>56</v>
      </c>
      <c r="J68" s="19">
        <v>2</v>
      </c>
    </row>
    <row r="69" spans="1:10" ht="42" customHeight="1" x14ac:dyDescent="0.15">
      <c r="A69" s="4"/>
      <c r="B69" s="5"/>
      <c r="C69" s="27" t="s">
        <v>60</v>
      </c>
      <c r="D69" s="28"/>
      <c r="E69" s="9" t="s">
        <v>22</v>
      </c>
      <c r="F69" s="11">
        <v>1</v>
      </c>
      <c r="G69" s="15">
        <f>+G70</f>
        <v>0</v>
      </c>
      <c r="H69" s="1"/>
      <c r="I69" s="19">
        <v>57</v>
      </c>
      <c r="J69" s="19">
        <v>3</v>
      </c>
    </row>
    <row r="70" spans="1:10" ht="42" customHeight="1" x14ac:dyDescent="0.15">
      <c r="A70" s="4"/>
      <c r="B70" s="5"/>
      <c r="C70" s="5"/>
      <c r="D70" s="6" t="s">
        <v>60</v>
      </c>
      <c r="E70" s="9" t="s">
        <v>22</v>
      </c>
      <c r="F70" s="11">
        <v>1</v>
      </c>
      <c r="G70" s="15">
        <f>+G71</f>
        <v>0</v>
      </c>
      <c r="H70" s="1"/>
      <c r="I70" s="19">
        <v>58</v>
      </c>
      <c r="J70" s="19">
        <v>4</v>
      </c>
    </row>
    <row r="71" spans="1:10" ht="42" customHeight="1" x14ac:dyDescent="0.15">
      <c r="A71" s="4"/>
      <c r="B71" s="5"/>
      <c r="C71" s="5"/>
      <c r="D71" s="6" t="s">
        <v>82</v>
      </c>
      <c r="E71" s="9" t="s">
        <v>62</v>
      </c>
      <c r="F71" s="11">
        <v>2</v>
      </c>
      <c r="G71" s="16"/>
      <c r="H71" s="1"/>
      <c r="I71" s="19">
        <v>59</v>
      </c>
      <c r="J71" s="19">
        <v>4</v>
      </c>
    </row>
    <row r="72" spans="1:10" ht="42" customHeight="1" x14ac:dyDescent="0.15">
      <c r="A72" s="26" t="s">
        <v>6</v>
      </c>
      <c r="B72" s="27"/>
      <c r="C72" s="27"/>
      <c r="D72" s="28"/>
      <c r="E72" s="9" t="s">
        <v>22</v>
      </c>
      <c r="F72" s="11">
        <v>1</v>
      </c>
      <c r="G72" s="15">
        <f>+G73</f>
        <v>0</v>
      </c>
      <c r="H72" s="1"/>
      <c r="I72" s="19">
        <v>60</v>
      </c>
      <c r="J72" s="19">
        <v>1</v>
      </c>
    </row>
    <row r="73" spans="1:10" ht="42" customHeight="1" x14ac:dyDescent="0.15">
      <c r="A73" s="4"/>
      <c r="B73" s="27" t="s">
        <v>6</v>
      </c>
      <c r="C73" s="27"/>
      <c r="D73" s="28"/>
      <c r="E73" s="9" t="s">
        <v>22</v>
      </c>
      <c r="F73" s="11">
        <v>1</v>
      </c>
      <c r="G73" s="15">
        <f>+G74</f>
        <v>0</v>
      </c>
      <c r="H73" s="1"/>
      <c r="I73" s="19">
        <v>61</v>
      </c>
      <c r="J73" s="19">
        <v>2</v>
      </c>
    </row>
    <row r="74" spans="1:10" ht="42" customHeight="1" x14ac:dyDescent="0.15">
      <c r="A74" s="4"/>
      <c r="B74" s="5"/>
      <c r="C74" s="27" t="s">
        <v>6</v>
      </c>
      <c r="D74" s="28"/>
      <c r="E74" s="9" t="s">
        <v>22</v>
      </c>
      <c r="F74" s="11">
        <v>1</v>
      </c>
      <c r="G74" s="15">
        <f>+G75</f>
        <v>0</v>
      </c>
      <c r="H74" s="1"/>
      <c r="I74" s="19">
        <v>62</v>
      </c>
      <c r="J74" s="19">
        <v>3</v>
      </c>
    </row>
    <row r="75" spans="1:10" ht="42" customHeight="1" x14ac:dyDescent="0.15">
      <c r="A75" s="4"/>
      <c r="B75" s="5"/>
      <c r="C75" s="5"/>
      <c r="D75" s="6" t="s">
        <v>63</v>
      </c>
      <c r="E75" s="9" t="s">
        <v>22</v>
      </c>
      <c r="F75" s="11">
        <v>1</v>
      </c>
      <c r="G75" s="15">
        <f>+G76+G77</f>
        <v>0</v>
      </c>
      <c r="H75" s="1"/>
      <c r="I75" s="19">
        <v>63</v>
      </c>
      <c r="J75" s="19">
        <v>4</v>
      </c>
    </row>
    <row r="76" spans="1:10" ht="42" customHeight="1" x14ac:dyDescent="0.15">
      <c r="A76" s="4"/>
      <c r="B76" s="5"/>
      <c r="C76" s="5"/>
      <c r="D76" s="6" t="s">
        <v>63</v>
      </c>
      <c r="E76" s="9" t="s">
        <v>58</v>
      </c>
      <c r="F76" s="11">
        <v>1</v>
      </c>
      <c r="G76" s="16"/>
      <c r="H76" s="1"/>
      <c r="I76" s="19">
        <v>64</v>
      </c>
      <c r="J76" s="19">
        <v>4</v>
      </c>
    </row>
    <row r="77" spans="1:10" ht="42" customHeight="1" x14ac:dyDescent="0.15">
      <c r="A77" s="4"/>
      <c r="B77" s="5"/>
      <c r="C77" s="5"/>
      <c r="D77" s="6" t="s">
        <v>16</v>
      </c>
      <c r="E77" s="9" t="s">
        <v>22</v>
      </c>
      <c r="F77" s="11">
        <v>1</v>
      </c>
      <c r="G77" s="16"/>
      <c r="H77" s="1"/>
      <c r="I77" s="19">
        <v>65</v>
      </c>
      <c r="J77" s="19">
        <v>4</v>
      </c>
    </row>
    <row r="78" spans="1:10" ht="42" customHeight="1" x14ac:dyDescent="0.15">
      <c r="A78" s="26" t="s">
        <v>23</v>
      </c>
      <c r="B78" s="27"/>
      <c r="C78" s="27"/>
      <c r="D78" s="28"/>
      <c r="E78" s="9" t="s">
        <v>22</v>
      </c>
      <c r="F78" s="11">
        <v>1</v>
      </c>
      <c r="G78" s="15">
        <f>+G81</f>
        <v>0</v>
      </c>
      <c r="H78" s="1"/>
      <c r="I78" s="19">
        <v>66</v>
      </c>
      <c r="J78" s="19">
        <v>210</v>
      </c>
    </row>
    <row r="79" spans="1:10" ht="42" customHeight="1" x14ac:dyDescent="0.15">
      <c r="A79" s="32"/>
      <c r="B79" s="42" t="s">
        <v>86</v>
      </c>
      <c r="C79" s="42"/>
      <c r="D79" s="43"/>
      <c r="E79" s="35" t="s">
        <v>22</v>
      </c>
      <c r="F79" s="36">
        <v>1</v>
      </c>
      <c r="G79" s="37"/>
      <c r="H79" s="38"/>
      <c r="I79" s="41"/>
      <c r="J79" s="39"/>
    </row>
    <row r="80" spans="1:10" ht="42" customHeight="1" x14ac:dyDescent="0.15">
      <c r="A80" s="32"/>
      <c r="B80" s="44" t="s">
        <v>87</v>
      </c>
      <c r="C80" s="44"/>
      <c r="D80" s="45"/>
      <c r="E80" s="35" t="s">
        <v>22</v>
      </c>
      <c r="F80" s="36">
        <v>1</v>
      </c>
      <c r="G80" s="37"/>
      <c r="H80" s="38"/>
      <c r="I80" s="41"/>
      <c r="J80" s="39"/>
    </row>
    <row r="81" spans="1:10" ht="42" customHeight="1" x14ac:dyDescent="0.15">
      <c r="A81" s="26" t="s">
        <v>59</v>
      </c>
      <c r="B81" s="27"/>
      <c r="C81" s="27"/>
      <c r="D81" s="28"/>
      <c r="E81" s="9" t="s">
        <v>22</v>
      </c>
      <c r="F81" s="11">
        <v>1</v>
      </c>
      <c r="G81" s="16"/>
      <c r="H81" s="1"/>
      <c r="I81" s="19">
        <v>67</v>
      </c>
      <c r="J81" s="19"/>
    </row>
    <row r="82" spans="1:10" ht="42" customHeight="1" x14ac:dyDescent="0.15">
      <c r="A82" s="26" t="s">
        <v>64</v>
      </c>
      <c r="B82" s="27"/>
      <c r="C82" s="27"/>
      <c r="D82" s="28"/>
      <c r="E82" s="9" t="s">
        <v>22</v>
      </c>
      <c r="F82" s="11">
        <v>1</v>
      </c>
      <c r="G82" s="16"/>
      <c r="H82" s="1"/>
      <c r="I82" s="19">
        <v>68</v>
      </c>
      <c r="J82" s="19">
        <v>220</v>
      </c>
    </row>
    <row r="83" spans="1:10" ht="42" customHeight="1" x14ac:dyDescent="0.15">
      <c r="A83" s="26" t="s">
        <v>3</v>
      </c>
      <c r="B83" s="27"/>
      <c r="C83" s="27"/>
      <c r="D83" s="28"/>
      <c r="E83" s="9" t="s">
        <v>22</v>
      </c>
      <c r="F83" s="11">
        <v>1</v>
      </c>
      <c r="G83" s="15">
        <f>+G10+G82</f>
        <v>0</v>
      </c>
      <c r="H83" s="1"/>
      <c r="I83" s="19">
        <v>69</v>
      </c>
      <c r="J83" s="19">
        <v>30</v>
      </c>
    </row>
    <row r="84" spans="1:10" ht="42" customHeight="1" x14ac:dyDescent="0.15">
      <c r="A84" s="29" t="s">
        <v>10</v>
      </c>
      <c r="B84" s="30"/>
      <c r="C84" s="30"/>
      <c r="D84" s="31"/>
      <c r="E84" s="10" t="s">
        <v>65</v>
      </c>
      <c r="F84" s="12" t="s">
        <v>65</v>
      </c>
      <c r="G84" s="17">
        <f>G83</f>
        <v>0</v>
      </c>
      <c r="I84" s="19">
        <v>70</v>
      </c>
      <c r="J84" s="19">
        <v>90</v>
      </c>
    </row>
    <row r="85" spans="1:10" ht="42" customHeight="1" x14ac:dyDescent="0.15"/>
    <row r="86" spans="1:10" ht="42" customHeight="1" x14ac:dyDescent="0.15"/>
  </sheetData>
  <sheetProtection algorithmName="SHA-512" hashValue="SAMahgmXk/mKN8TGdfUHTGEFEiuDeuIuxgrFuVLnTSN74XYdnfn68sPTsQTaCSyy690P4n8FE7atdfxZTD4B8Q==" saltValue="zZo/Bh6/xYNnH+zWLB9h+Q==" spinCount="100000" sheet="1" objects="1" scenarios="1"/>
  <mergeCells count="33">
    <mergeCell ref="A82:D82"/>
    <mergeCell ref="A83:D83"/>
    <mergeCell ref="A84:D84"/>
    <mergeCell ref="B11:D11"/>
    <mergeCell ref="B13:D13"/>
    <mergeCell ref="B14:D14"/>
    <mergeCell ref="B79:D79"/>
    <mergeCell ref="B80:D80"/>
    <mergeCell ref="A72:D72"/>
    <mergeCell ref="B73:D73"/>
    <mergeCell ref="C74:D74"/>
    <mergeCell ref="A78:D78"/>
    <mergeCell ref="A81:D81"/>
    <mergeCell ref="A65:D65"/>
    <mergeCell ref="A66:D66"/>
    <mergeCell ref="A67:D67"/>
    <mergeCell ref="B68:D68"/>
    <mergeCell ref="C69:D69"/>
    <mergeCell ref="C17:D17"/>
    <mergeCell ref="C37:D37"/>
    <mergeCell ref="B54:D54"/>
    <mergeCell ref="C55:D55"/>
    <mergeCell ref="A64:D64"/>
    <mergeCell ref="A9:D9"/>
    <mergeCell ref="A10:D10"/>
    <mergeCell ref="A12:D12"/>
    <mergeCell ref="A15:D15"/>
    <mergeCell ref="B16:D16"/>
    <mergeCell ref="F3:G3"/>
    <mergeCell ref="F4:G4"/>
    <mergeCell ref="F5:G5"/>
    <mergeCell ref="A7:G7"/>
    <mergeCell ref="B8:G8"/>
  </mergeCells>
  <phoneticPr fontId="4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Ｒ８三林　緊急予防（Ｒ７ゼロ国）　東みよし町増川　渓間工事（企育）（工事費内訳書）</dc:title>
  <cp:lastModifiedBy>hasegawa megumi</cp:lastModifiedBy>
  <cp:lastPrinted>2020-10-12T05:07:54Z</cp:lastPrinted>
  <dcterms:created xsi:type="dcterms:W3CDTF">2014-01-09T08:55:00Z</dcterms:created>
  <dcterms:modified xsi:type="dcterms:W3CDTF">2026-05-22T01:54:05Z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2026-05-19T00:50:11Z</vt:filetime>
  </property>
</Properties>
</file>